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rek\OneDrive\Desktop\Columbarium\"/>
    </mc:Choice>
  </mc:AlternateContent>
  <xr:revisionPtr revIDLastSave="0" documentId="13_ncr:1_{15736917-8509-43E2-ABA3-61EA7C2541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Z4oNinvzh/TWhZBvR0aMP8vMyQ//Kze4HqaJ3mNzoQ="/>
    </ext>
  </extLst>
</workbook>
</file>

<file path=xl/calcChain.xml><?xml version="1.0" encoding="utf-8"?>
<calcChain xmlns="http://schemas.openxmlformats.org/spreadsheetml/2006/main">
  <c r="B19" i="1" l="1"/>
  <c r="D19" i="1" s="1"/>
  <c r="C30" i="1"/>
  <c r="C29" i="1"/>
  <c r="C28" i="1"/>
  <c r="C27" i="1"/>
  <c r="F17" i="1"/>
  <c r="B16" i="1"/>
  <c r="D9" i="1"/>
  <c r="B7" i="1"/>
  <c r="C31" i="1" l="1"/>
  <c r="B35" i="1" s="1"/>
  <c r="B17" i="1"/>
  <c r="B20" i="1" s="1"/>
  <c r="B22" i="1" s="1"/>
  <c r="B34" i="1" s="1"/>
  <c r="B36" i="1" s="1"/>
  <c r="B21" i="1"/>
  <c r="B24" i="1"/>
  <c r="B25" i="1" s="1"/>
</calcChain>
</file>

<file path=xl/sharedStrings.xml><?xml version="1.0" encoding="utf-8"?>
<sst xmlns="http://schemas.openxmlformats.org/spreadsheetml/2006/main" count="50" uniqueCount="47">
  <si>
    <t>Location</t>
  </si>
  <si>
    <t>Project potential</t>
  </si>
  <si>
    <t>Aegeus 48 (starter model)</t>
  </si>
  <si>
    <t xml:space="preserve">Gray with Black shutters  </t>
  </si>
  <si>
    <t># of niches</t>
  </si>
  <si>
    <t>Cost per niche</t>
  </si>
  <si>
    <t>Columbarium Investment (contact Doric for cost)</t>
  </si>
  <si>
    <t>Crane Rental (included by Doric unless otherwise stated)</t>
  </si>
  <si>
    <t>Included</t>
  </si>
  <si>
    <t>Perspective</t>
  </si>
  <si>
    <t>Estimated Foundation &amp; walks (get quote from local contractor)</t>
  </si>
  <si>
    <t>Grave</t>
  </si>
  <si>
    <t xml:space="preserve">Freight (included by Doric unless otherwise stated) </t>
  </si>
  <si>
    <t>Vault with Service</t>
  </si>
  <si>
    <t>Tool Kit &amp; Extra Shutters</t>
  </si>
  <si>
    <t>Foundation</t>
  </si>
  <si>
    <t>Other (engraving on the columbarium, statuary etc.)</t>
  </si>
  <si>
    <t>Monument</t>
  </si>
  <si>
    <t>Other (landscaping, pathways)</t>
  </si>
  <si>
    <t>Opening &amp; Closing</t>
  </si>
  <si>
    <t>Total Invested</t>
  </si>
  <si>
    <t>Perpetual Care</t>
  </si>
  <si>
    <t>Total invested per niche</t>
  </si>
  <si>
    <t>Total</t>
  </si>
  <si>
    <t>Retail per niche (lowest MSRP)</t>
  </si>
  <si>
    <t>Profit per niche sale to Cemetery</t>
  </si>
  <si>
    <t>Units needed to break even</t>
  </si>
  <si>
    <t>Total project profit</t>
  </si>
  <si>
    <t>Price valid for 30 days</t>
  </si>
  <si>
    <t>30% deposit</t>
  </si>
  <si>
    <t>Balance due upon install</t>
  </si>
  <si>
    <t>Potential additional revenue</t>
  </si>
  <si>
    <t xml:space="preserve">30 names per side names memorialized on the 48 </t>
  </si>
  <si>
    <t>Opening and closing (estimated)</t>
  </si>
  <si>
    <t>Engraving (estimated)</t>
  </si>
  <si>
    <t>Commital service</t>
  </si>
  <si>
    <t>Total additonal revenue</t>
  </si>
  <si>
    <t>Potential additonal revenue</t>
  </si>
  <si>
    <t>Projected profit</t>
  </si>
  <si>
    <t>Columbarium will provide:</t>
  </si>
  <si>
    <t>Protection for remains</t>
  </si>
  <si>
    <t>A permanent resting place</t>
  </si>
  <si>
    <t>Pemanent marker for cremated remains</t>
  </si>
  <si>
    <t>Solution for families final disposition needs</t>
  </si>
  <si>
    <t>Conservation and frugal use of existing cemetery property</t>
  </si>
  <si>
    <t>Profitable use of space</t>
  </si>
  <si>
    <t>Doric Columbarium ROI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</si>
</sst>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15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  <scheme val="minor"/>
    </font>
    <font>
      <b/>
      <sz val="14"/>
      <color rgb="FFFFFFFF"/>
      <name val="Century Gothic"/>
      <family val="2"/>
    </font>
    <font>
      <b/>
      <sz val="14"/>
      <color theme="1"/>
      <name val="Century Gothic"/>
      <family val="2"/>
    </font>
    <font>
      <b/>
      <sz val="20"/>
      <color rgb="FF274E13"/>
      <name val="Century Gothic"/>
      <family val="2"/>
    </font>
    <font>
      <sz val="20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20"/>
      <color rgb="FFFF0000"/>
      <name val="Century Gothic"/>
      <family val="2"/>
    </font>
    <font>
      <sz val="14"/>
      <color theme="1"/>
      <name val="Century Gothic"/>
      <family val="2"/>
    </font>
    <font>
      <b/>
      <u/>
      <sz val="14"/>
      <color theme="1"/>
      <name val="Century Gothic"/>
      <family val="2"/>
    </font>
    <font>
      <b/>
      <sz val="20"/>
      <color rgb="FFFFFFFF"/>
      <name val="Century Gothic"/>
      <family val="2"/>
    </font>
    <font>
      <b/>
      <sz val="16"/>
      <color theme="1"/>
      <name val="Century Gothic"/>
      <family val="2"/>
    </font>
    <font>
      <u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EFEFE"/>
        <bgColor rgb="FFFEFEFE"/>
      </patternFill>
    </fill>
    <fill>
      <patternFill patternType="solid">
        <fgColor rgb="FF274E13"/>
        <bgColor rgb="FF274E13"/>
      </patternFill>
    </fill>
    <fill>
      <patternFill patternType="solid">
        <fgColor rgb="FFD9EAD3"/>
        <bgColor rgb="FFD9EAD3"/>
      </patternFill>
    </fill>
    <fill>
      <patternFill patternType="solid">
        <fgColor rgb="FF38761D"/>
        <bgColor rgb="FF38761D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76923C"/>
      </left>
      <right style="medium">
        <color rgb="FF76923C"/>
      </right>
      <top style="medium">
        <color rgb="FF76923C"/>
      </top>
      <bottom style="medium">
        <color rgb="FF76923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14" fontId="7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4" borderId="1" xfId="0" applyFont="1" applyFill="1" applyBorder="1"/>
    <xf numFmtId="0" fontId="10" fillId="4" borderId="1" xfId="0" applyFont="1" applyFill="1" applyBorder="1"/>
    <xf numFmtId="165" fontId="10" fillId="4" borderId="1" xfId="0" applyNumberFormat="1" applyFont="1" applyFill="1" applyBorder="1"/>
    <xf numFmtId="4" fontId="4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right"/>
    </xf>
    <xf numFmtId="165" fontId="4" fillId="4" borderId="1" xfId="0" applyNumberFormat="1" applyFont="1" applyFill="1" applyBorder="1"/>
    <xf numFmtId="0" fontId="4" fillId="0" borderId="0" xfId="0" applyFont="1"/>
    <xf numFmtId="166" fontId="3" fillId="5" borderId="2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0" fontId="11" fillId="7" borderId="1" xfId="0" applyFont="1" applyFill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166" fontId="3" fillId="5" borderId="3" xfId="0" applyNumberFormat="1" applyFont="1" applyFill="1" applyBorder="1"/>
    <xf numFmtId="0" fontId="12" fillId="5" borderId="1" xfId="0" applyFont="1" applyFill="1" applyBorder="1" applyAlignment="1">
      <alignment horizontal="right"/>
    </xf>
    <xf numFmtId="165" fontId="12" fillId="5" borderId="1" xfId="0" applyNumberFormat="1" applyFont="1" applyFill="1" applyBorder="1"/>
    <xf numFmtId="0" fontId="13" fillId="0" borderId="0" xfId="0" applyFont="1" applyAlignment="1">
      <alignment horizontal="right"/>
    </xf>
    <xf numFmtId="165" fontId="13" fillId="0" borderId="0" xfId="0" applyNumberFormat="1" applyFont="1"/>
    <xf numFmtId="0" fontId="14" fillId="0" borderId="0" xfId="0" applyFont="1"/>
    <xf numFmtId="14" fontId="1" fillId="2" borderId="0" xfId="0" applyNumberFormat="1" applyFont="1" applyFill="1" applyAlignment="1">
      <alignment horizontal="left"/>
    </xf>
    <xf numFmtId="0" fontId="0" fillId="0" borderId="0" xfId="0"/>
    <xf numFmtId="0" fontId="12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30775" cy="1143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63077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7630775" cy="11430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630775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2" zoomScaleNormal="100" workbookViewId="0">
      <selection activeCell="A19" sqref="A19"/>
    </sheetView>
  </sheetViews>
  <sheetFormatPr defaultColWidth="14.453125" defaultRowHeight="15" customHeight="1" x14ac:dyDescent="0.35"/>
  <cols>
    <col min="1" max="1" width="80.08984375" customWidth="1"/>
    <col min="2" max="2" width="24" customWidth="1"/>
    <col min="3" max="3" width="16.08984375" customWidth="1"/>
    <col min="4" max="4" width="18.36328125" customWidth="1"/>
    <col min="5" max="5" width="20.36328125" customWidth="1"/>
    <col min="6" max="6" width="16.54296875" customWidth="1"/>
    <col min="7" max="26" width="8.6328125" customWidth="1"/>
  </cols>
  <sheetData>
    <row r="1" spans="1:26" ht="90" customHeight="1" x14ac:dyDescent="0.4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s="37" customFormat="1" ht="33" customHeight="1" x14ac:dyDescent="0.35">
      <c r="A2" s="37" t="s">
        <v>46</v>
      </c>
    </row>
    <row r="3" spans="1:26" s="8" customFormat="1" ht="24.5" x14ac:dyDescent="0.45">
      <c r="A3" s="8" t="s">
        <v>0</v>
      </c>
    </row>
    <row r="4" spans="1:26" ht="25.5" x14ac:dyDescent="0.35">
      <c r="A4" s="5" t="s">
        <v>1</v>
      </c>
      <c r="B4" s="6"/>
      <c r="C4" s="7"/>
      <c r="D4" s="7"/>
      <c r="E4" s="7"/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5" x14ac:dyDescent="0.45">
      <c r="A5" s="8" t="s">
        <v>2</v>
      </c>
      <c r="B5" s="9"/>
      <c r="C5" s="10"/>
      <c r="D5" s="10"/>
      <c r="E5" s="10"/>
      <c r="F5" s="10"/>
    </row>
    <row r="6" spans="1:26" ht="24.5" x14ac:dyDescent="0.45">
      <c r="A6" s="11" t="s">
        <v>3</v>
      </c>
      <c r="B6" s="12"/>
      <c r="C6" s="10"/>
      <c r="D6" s="10"/>
      <c r="E6" s="10"/>
      <c r="F6" s="10"/>
    </row>
    <row r="7" spans="1:26" ht="24.5" x14ac:dyDescent="0.45">
      <c r="A7" s="13"/>
      <c r="B7" s="14">
        <f ca="1">TODAY()</f>
        <v>46169</v>
      </c>
      <c r="C7" s="10"/>
      <c r="D7" s="10"/>
      <c r="E7" s="10"/>
      <c r="F7" s="10"/>
    </row>
    <row r="8" spans="1:26" ht="17.5" x14ac:dyDescent="0.35">
      <c r="A8" s="4"/>
      <c r="B8" s="3"/>
      <c r="C8" s="3" t="s">
        <v>4</v>
      </c>
      <c r="D8" s="3" t="s">
        <v>5</v>
      </c>
      <c r="E8" s="10"/>
      <c r="F8" s="10"/>
    </row>
    <row r="9" spans="1:26" ht="17.5" x14ac:dyDescent="0.35">
      <c r="A9" s="4" t="s">
        <v>6</v>
      </c>
      <c r="B9" s="15">
        <v>21320</v>
      </c>
      <c r="C9" s="3">
        <v>48</v>
      </c>
      <c r="D9" s="15">
        <f>B9/C9</f>
        <v>444.16666666666669</v>
      </c>
      <c r="E9" s="10"/>
      <c r="F9" s="10"/>
    </row>
    <row r="10" spans="1:26" ht="18" x14ac:dyDescent="0.35">
      <c r="A10" s="4" t="s">
        <v>7</v>
      </c>
      <c r="B10" s="15" t="s">
        <v>8</v>
      </c>
      <c r="C10" s="3"/>
      <c r="D10" s="15"/>
      <c r="E10" s="16" t="s">
        <v>9</v>
      </c>
      <c r="F10" s="17"/>
    </row>
    <row r="11" spans="1:26" ht="18" x14ac:dyDescent="0.35">
      <c r="A11" s="4" t="s">
        <v>10</v>
      </c>
      <c r="B11" s="15">
        <v>0</v>
      </c>
      <c r="C11" s="3"/>
      <c r="D11" s="15"/>
      <c r="E11" s="17" t="s">
        <v>11</v>
      </c>
      <c r="F11" s="18">
        <v>400</v>
      </c>
    </row>
    <row r="12" spans="1:26" ht="18" x14ac:dyDescent="0.35">
      <c r="A12" s="4" t="s">
        <v>12</v>
      </c>
      <c r="B12" s="15" t="s">
        <v>8</v>
      </c>
      <c r="C12" s="3"/>
      <c r="D12" s="15"/>
      <c r="E12" s="17" t="s">
        <v>13</v>
      </c>
      <c r="F12" s="18">
        <v>1800</v>
      </c>
    </row>
    <row r="13" spans="1:26" ht="18" x14ac:dyDescent="0.35">
      <c r="A13" s="4" t="s">
        <v>14</v>
      </c>
      <c r="B13" s="15" t="s">
        <v>8</v>
      </c>
      <c r="C13" s="3"/>
      <c r="D13" s="15"/>
      <c r="E13" s="17" t="s">
        <v>15</v>
      </c>
      <c r="F13" s="18">
        <v>400</v>
      </c>
    </row>
    <row r="14" spans="1:26" ht="18" x14ac:dyDescent="0.35">
      <c r="A14" s="4" t="s">
        <v>16</v>
      </c>
      <c r="B14" s="15">
        <v>0</v>
      </c>
      <c r="C14" s="3"/>
      <c r="D14" s="15"/>
      <c r="E14" s="17" t="s">
        <v>17</v>
      </c>
      <c r="F14" s="18">
        <v>1500</v>
      </c>
    </row>
    <row r="15" spans="1:26" ht="18" x14ac:dyDescent="0.35">
      <c r="A15" s="4" t="s">
        <v>18</v>
      </c>
      <c r="B15" s="15">
        <v>0</v>
      </c>
      <c r="C15" s="3"/>
      <c r="D15" s="15"/>
      <c r="E15" s="17" t="s">
        <v>19</v>
      </c>
      <c r="F15" s="18">
        <v>700</v>
      </c>
    </row>
    <row r="16" spans="1:26" ht="18" x14ac:dyDescent="0.35">
      <c r="A16" s="4" t="s">
        <v>20</v>
      </c>
      <c r="B16" s="15">
        <f>SUM(B9:B15)</f>
        <v>21320</v>
      </c>
      <c r="C16" s="3"/>
      <c r="D16" s="15"/>
      <c r="E16" s="17" t="s">
        <v>21</v>
      </c>
      <c r="F16" s="18">
        <v>90</v>
      </c>
    </row>
    <row r="17" spans="1:26" ht="17.5" x14ac:dyDescent="0.35">
      <c r="A17" s="4" t="s">
        <v>22</v>
      </c>
      <c r="B17" s="19">
        <f>B16/C9</f>
        <v>444.16666666666669</v>
      </c>
      <c r="C17" s="3"/>
      <c r="D17" s="15"/>
      <c r="E17" s="20" t="s">
        <v>23</v>
      </c>
      <c r="F17" s="21">
        <f>SUM(F11:F16)</f>
        <v>4890</v>
      </c>
    </row>
    <row r="18" spans="1:26" ht="17.5" x14ac:dyDescent="0.35">
      <c r="A18" s="4"/>
      <c r="B18" s="19"/>
      <c r="C18" s="3"/>
      <c r="D18" s="15"/>
      <c r="E18" s="10"/>
      <c r="F18" s="10"/>
    </row>
    <row r="19" spans="1:26" ht="17.5" x14ac:dyDescent="0.35">
      <c r="A19" s="4" t="s">
        <v>24</v>
      </c>
      <c r="B19" s="15">
        <f>SUM(B17*3)</f>
        <v>1332.5</v>
      </c>
      <c r="C19" s="3"/>
      <c r="D19" s="15">
        <f>B19*C9</f>
        <v>63960</v>
      </c>
      <c r="E19" s="10"/>
      <c r="F19" s="10"/>
    </row>
    <row r="20" spans="1:26" ht="18.5" x14ac:dyDescent="0.45">
      <c r="A20" s="4" t="s">
        <v>25</v>
      </c>
      <c r="B20" s="15">
        <f>B19-B17</f>
        <v>888.33333333333326</v>
      </c>
      <c r="C20" s="22"/>
      <c r="D20" s="22"/>
      <c r="E20" s="22"/>
      <c r="F20" s="2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5" x14ac:dyDescent="0.45">
      <c r="A21" s="4" t="s">
        <v>26</v>
      </c>
      <c r="B21" s="19">
        <f>B16/B19</f>
        <v>16</v>
      </c>
      <c r="C21" s="22"/>
      <c r="D21" s="22"/>
      <c r="E21" s="22"/>
      <c r="F21" s="2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5" x14ac:dyDescent="0.35">
      <c r="A22" s="4" t="s">
        <v>27</v>
      </c>
      <c r="B22" s="23">
        <f>C9*B20</f>
        <v>42640</v>
      </c>
      <c r="C22" s="22"/>
      <c r="D22" s="22"/>
      <c r="E22" s="10"/>
      <c r="F22" s="10"/>
    </row>
    <row r="23" spans="1:26" ht="15.75" customHeight="1" x14ac:dyDescent="0.35">
      <c r="A23" s="24" t="s">
        <v>28</v>
      </c>
      <c r="B23" s="15"/>
      <c r="C23" s="22"/>
      <c r="D23" s="22"/>
      <c r="E23" s="10"/>
      <c r="F23" s="10"/>
    </row>
    <row r="24" spans="1:26" ht="15.75" customHeight="1" x14ac:dyDescent="0.35">
      <c r="A24" s="24" t="s">
        <v>29</v>
      </c>
      <c r="B24" s="15">
        <f>SUM(B16*0.3)</f>
        <v>6396</v>
      </c>
      <c r="C24" s="22"/>
      <c r="D24" s="22"/>
      <c r="E24" s="10"/>
      <c r="F24" s="10"/>
    </row>
    <row r="25" spans="1:26" ht="15.75" customHeight="1" x14ac:dyDescent="0.35">
      <c r="A25" s="4" t="s">
        <v>30</v>
      </c>
      <c r="B25" s="15">
        <f>SUM(B16-B24)</f>
        <v>14924</v>
      </c>
      <c r="C25" s="22"/>
      <c r="D25" s="22"/>
      <c r="E25" s="10"/>
      <c r="F25" s="10"/>
    </row>
    <row r="26" spans="1:26" ht="15.75" customHeight="1" x14ac:dyDescent="0.35">
      <c r="A26" s="25" t="s">
        <v>31</v>
      </c>
      <c r="B26" s="22"/>
      <c r="C26" s="22"/>
      <c r="D26" s="22"/>
      <c r="E26" s="10"/>
      <c r="F26" s="10"/>
    </row>
    <row r="27" spans="1:26" ht="15.75" customHeight="1" x14ac:dyDescent="0.35">
      <c r="A27" s="4" t="s">
        <v>32</v>
      </c>
      <c r="B27" s="26">
        <v>0</v>
      </c>
      <c r="C27" s="27">
        <f>B27*60</f>
        <v>0</v>
      </c>
      <c r="D27" s="22"/>
      <c r="E27" s="10"/>
      <c r="F27" s="10"/>
    </row>
    <row r="28" spans="1:26" ht="15.75" customHeight="1" x14ac:dyDescent="0.35">
      <c r="A28" s="4" t="s">
        <v>33</v>
      </c>
      <c r="B28" s="28">
        <v>400</v>
      </c>
      <c r="C28" s="28">
        <f>B28*C9</f>
        <v>19200</v>
      </c>
      <c r="D28" s="22"/>
      <c r="E28" s="10"/>
      <c r="F28" s="10"/>
    </row>
    <row r="29" spans="1:26" ht="15.75" customHeight="1" x14ac:dyDescent="0.35">
      <c r="A29" s="4" t="s">
        <v>34</v>
      </c>
      <c r="B29" s="28">
        <v>350</v>
      </c>
      <c r="C29" s="28">
        <f>B29*C9</f>
        <v>16800</v>
      </c>
      <c r="D29" s="22"/>
      <c r="E29" s="10"/>
      <c r="F29" s="10"/>
    </row>
    <row r="30" spans="1:26" ht="15.75" customHeight="1" x14ac:dyDescent="0.35">
      <c r="A30" s="4" t="s">
        <v>35</v>
      </c>
      <c r="B30" s="28"/>
      <c r="C30" s="28">
        <f>B30*C9</f>
        <v>0</v>
      </c>
      <c r="D30" s="22"/>
      <c r="E30" s="10"/>
      <c r="F30" s="10"/>
    </row>
    <row r="31" spans="1:26" ht="15.75" customHeight="1" x14ac:dyDescent="0.35">
      <c r="A31" s="22"/>
      <c r="B31" s="4" t="s">
        <v>36</v>
      </c>
      <c r="C31" s="29">
        <f>SUM(C27:C30)</f>
        <v>36000</v>
      </c>
      <c r="D31" s="22"/>
      <c r="E31" s="10"/>
      <c r="F31" s="10"/>
    </row>
    <row r="32" spans="1:26" ht="15.75" customHeight="1" x14ac:dyDescent="0.35">
      <c r="A32" s="22"/>
      <c r="B32" s="22"/>
      <c r="C32" s="22"/>
      <c r="D32" s="22"/>
      <c r="E32" s="10"/>
      <c r="F32" s="10"/>
    </row>
    <row r="33" spans="1:6" ht="15.75" customHeight="1" x14ac:dyDescent="0.35">
      <c r="A33" s="22"/>
      <c r="B33" s="22"/>
      <c r="C33" s="22"/>
      <c r="D33" s="22"/>
      <c r="E33" s="10"/>
      <c r="F33" s="10"/>
    </row>
    <row r="34" spans="1:6" ht="15.75" customHeight="1" x14ac:dyDescent="0.35">
      <c r="A34" s="22" t="s">
        <v>27</v>
      </c>
      <c r="B34" s="28">
        <f>B22</f>
        <v>42640</v>
      </c>
      <c r="C34" s="22"/>
      <c r="D34" s="22"/>
      <c r="E34" s="10"/>
      <c r="F34" s="10"/>
    </row>
    <row r="35" spans="1:6" ht="15.75" customHeight="1" x14ac:dyDescent="0.35">
      <c r="A35" s="22" t="s">
        <v>37</v>
      </c>
      <c r="B35" s="28">
        <f>C31</f>
        <v>36000</v>
      </c>
      <c r="C35" s="22"/>
      <c r="D35" s="22"/>
      <c r="E35" s="10"/>
      <c r="F35" s="10"/>
    </row>
    <row r="36" spans="1:6" ht="24.5" x14ac:dyDescent="0.45">
      <c r="A36" s="30" t="s">
        <v>38</v>
      </c>
      <c r="B36" s="31">
        <f>SUM(B34:B35)</f>
        <v>78640</v>
      </c>
      <c r="C36" s="22"/>
      <c r="D36" s="22"/>
      <c r="E36" s="10"/>
      <c r="F36" s="10"/>
    </row>
    <row r="37" spans="1:6" ht="15.75" customHeight="1" x14ac:dyDescent="0.35">
      <c r="A37" s="32"/>
      <c r="B37" s="33"/>
      <c r="C37" s="10"/>
      <c r="D37" s="10"/>
      <c r="E37" s="10"/>
      <c r="F37" s="10"/>
    </row>
    <row r="38" spans="1:6" ht="15.75" customHeight="1" x14ac:dyDescent="0.35">
      <c r="A38" s="32"/>
      <c r="B38" s="33"/>
      <c r="C38" s="10"/>
      <c r="D38" s="10"/>
      <c r="E38" s="10"/>
      <c r="F38" s="10"/>
    </row>
    <row r="39" spans="1:6" ht="15.75" customHeight="1" x14ac:dyDescent="0.35">
      <c r="A39" s="10"/>
      <c r="B39" s="10"/>
      <c r="C39" s="10"/>
      <c r="D39" s="10"/>
      <c r="E39" s="10"/>
      <c r="F39" s="10"/>
    </row>
    <row r="40" spans="1:6" ht="15.75" customHeight="1" x14ac:dyDescent="0.35">
      <c r="A40" s="34" t="s">
        <v>39</v>
      </c>
      <c r="B40" s="10"/>
      <c r="C40" s="10"/>
      <c r="D40" s="10"/>
      <c r="E40" s="10"/>
      <c r="F40" s="10"/>
    </row>
    <row r="41" spans="1:6" ht="15.75" customHeight="1" x14ac:dyDescent="0.35">
      <c r="A41" s="10" t="s">
        <v>40</v>
      </c>
      <c r="B41" s="10"/>
      <c r="C41" s="10"/>
      <c r="D41" s="10"/>
      <c r="E41" s="10"/>
      <c r="F41" s="10"/>
    </row>
    <row r="42" spans="1:6" ht="15.75" customHeight="1" x14ac:dyDescent="0.35">
      <c r="A42" s="10" t="s">
        <v>41</v>
      </c>
      <c r="B42" s="10"/>
      <c r="C42" s="10"/>
      <c r="D42" s="10"/>
      <c r="E42" s="10"/>
      <c r="F42" s="10"/>
    </row>
    <row r="43" spans="1:6" ht="15.75" customHeight="1" x14ac:dyDescent="0.35">
      <c r="A43" s="10" t="s">
        <v>42</v>
      </c>
      <c r="B43" s="10"/>
      <c r="C43" s="10"/>
      <c r="D43" s="10"/>
      <c r="E43" s="10"/>
      <c r="F43" s="10"/>
    </row>
    <row r="44" spans="1:6" ht="15.75" customHeight="1" x14ac:dyDescent="0.35">
      <c r="A44" s="10" t="s">
        <v>43</v>
      </c>
      <c r="B44" s="10"/>
      <c r="C44" s="10"/>
      <c r="D44" s="10"/>
      <c r="E44" s="10"/>
      <c r="F44" s="10"/>
    </row>
    <row r="45" spans="1:6" ht="15.75" customHeight="1" x14ac:dyDescent="0.35">
      <c r="A45" s="10" t="s">
        <v>44</v>
      </c>
      <c r="B45" s="10"/>
      <c r="C45" s="10"/>
      <c r="D45" s="10"/>
      <c r="E45" s="10"/>
      <c r="F45" s="10"/>
    </row>
    <row r="46" spans="1:6" ht="15.75" customHeight="1" x14ac:dyDescent="0.35">
      <c r="A46" s="10" t="s">
        <v>45</v>
      </c>
      <c r="B46" s="10"/>
      <c r="C46" s="10"/>
      <c r="D46" s="10"/>
      <c r="E46" s="10"/>
      <c r="F46" s="10"/>
    </row>
    <row r="47" spans="1:6" ht="15.75" customHeight="1" x14ac:dyDescent="0.35">
      <c r="A47" s="10"/>
      <c r="B47" s="10"/>
      <c r="C47" s="10"/>
      <c r="D47" s="10"/>
      <c r="E47" s="10"/>
      <c r="F47" s="10"/>
    </row>
    <row r="48" spans="1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2">
    <mergeCell ref="A1:Z1"/>
    <mergeCell ref="A2:XFD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Klingenberger</dc:creator>
  <cp:lastModifiedBy>Derek Maher</cp:lastModifiedBy>
  <dcterms:created xsi:type="dcterms:W3CDTF">2015-07-20T15:30:54Z</dcterms:created>
  <dcterms:modified xsi:type="dcterms:W3CDTF">2026-05-27T14:33:58Z</dcterms:modified>
</cp:coreProperties>
</file>